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/>
  <mc:AlternateContent xmlns:mc="http://schemas.openxmlformats.org/markup-compatibility/2006">
    <mc:Choice Requires="x15">
      <x15ac:absPath xmlns:x15ac="http://schemas.microsoft.com/office/spreadsheetml/2010/11/ac" url="D:\Мамины\"/>
    </mc:Choice>
  </mc:AlternateContent>
  <xr:revisionPtr revIDLastSave="0" documentId="13_ncr:1_{8BEDEF7A-5A94-48B3-B87A-3477480888F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Список покупок" sheetId="1" r:id="rId1"/>
  </sheets>
  <externalReferences>
    <externalReference r:id="rId2"/>
  </externalReferences>
  <definedNames>
    <definedName name="_xlnm._FilterDatabase" localSheetId="0" hidden="1">'[1]Grocery List'!$B$3:$B$30</definedName>
    <definedName name="_xlnm.Print_Titles" localSheetId="0">'Список покупок'!$3:$3</definedName>
    <definedName name="Заголовок_столбца_1">Список_покупок[[#Headers],[Куплено?]]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1" l="1"/>
  <c r="H42" i="1"/>
  <c r="H35" i="1"/>
  <c r="H19" i="1"/>
  <c r="H23" i="1"/>
  <c r="H5" i="1" l="1"/>
  <c r="H43" i="1"/>
  <c r="H37" i="1"/>
  <c r="H31" i="1"/>
  <c r="H32" i="1"/>
  <c r="H47" i="1" l="1"/>
  <c r="H41" i="1"/>
  <c r="H34" i="1"/>
  <c r="H7" i="1"/>
  <c r="H4" i="1"/>
  <c r="H49" i="1" l="1"/>
</calcChain>
</file>

<file path=xl/sharedStrings.xml><?xml version="1.0" encoding="utf-8"?>
<sst xmlns="http://schemas.openxmlformats.org/spreadsheetml/2006/main" count="179" uniqueCount="139">
  <si>
    <t>ДАТА</t>
  </si>
  <si>
    <t>Куплено?</t>
  </si>
  <si>
    <t>Название</t>
  </si>
  <si>
    <t>Апельсины</t>
  </si>
  <si>
    <t>Бананы</t>
  </si>
  <si>
    <t>Сыр</t>
  </si>
  <si>
    <t>Яйца</t>
  </si>
  <si>
    <t>Ветчина</t>
  </si>
  <si>
    <t>Сок</t>
  </si>
  <si>
    <t>Консервы</t>
  </si>
  <si>
    <t>Хлеб</t>
  </si>
  <si>
    <t>Категория</t>
  </si>
  <si>
    <t>Молочные продукты</t>
  </si>
  <si>
    <t>Мясо</t>
  </si>
  <si>
    <t>Напитки</t>
  </si>
  <si>
    <t>Принадлежности</t>
  </si>
  <si>
    <t>Итоговая стоимость</t>
  </si>
  <si>
    <t>Мандарины</t>
  </si>
  <si>
    <t>Фрукты</t>
  </si>
  <si>
    <t>Зелень</t>
  </si>
  <si>
    <t>Ассорти</t>
  </si>
  <si>
    <t>Салат (пекинская)</t>
  </si>
  <si>
    <t>Овощи</t>
  </si>
  <si>
    <t>Огурцы</t>
  </si>
  <si>
    <t>Картофель</t>
  </si>
  <si>
    <t>Груши, яблоки</t>
  </si>
  <si>
    <t>Грудка куриная</t>
  </si>
  <si>
    <t>Сироп</t>
  </si>
  <si>
    <t>Минеральная вода</t>
  </si>
  <si>
    <t>Алкоголь</t>
  </si>
  <si>
    <t>2 по 2 л</t>
  </si>
  <si>
    <t>1 бут</t>
  </si>
  <si>
    <t>2 бут</t>
  </si>
  <si>
    <t>Кукуруза</t>
  </si>
  <si>
    <t>Горошек</t>
  </si>
  <si>
    <t>Соленые огурцы</t>
  </si>
  <si>
    <t>Рыба</t>
  </si>
  <si>
    <t>Крабовые палочки</t>
  </si>
  <si>
    <t>Приправы, соль, сахар</t>
  </si>
  <si>
    <t>Для выпечки</t>
  </si>
  <si>
    <t>Сладости</t>
  </si>
  <si>
    <t>Хлеб белый</t>
  </si>
  <si>
    <t>Перец (смесь)</t>
  </si>
  <si>
    <t>Соль</t>
  </si>
  <si>
    <t>Батон</t>
  </si>
  <si>
    <t>Мука</t>
  </si>
  <si>
    <t>Конфеты</t>
  </si>
  <si>
    <t>1 уп (120 шт)</t>
  </si>
  <si>
    <t>Газированная вода</t>
  </si>
  <si>
    <t>2 л</t>
  </si>
  <si>
    <t>Лимон</t>
  </si>
  <si>
    <t>Колбасы</t>
  </si>
  <si>
    <t>Копченая</t>
  </si>
  <si>
    <t>Вареная</t>
  </si>
  <si>
    <t>1 средняя п</t>
  </si>
  <si>
    <t>Майонез</t>
  </si>
  <si>
    <t>Чеснок</t>
  </si>
  <si>
    <t>Лук репчатый</t>
  </si>
  <si>
    <t>Список продуктов на Новый год</t>
  </si>
  <si>
    <t>Цена за 1 ед</t>
  </si>
  <si>
    <t>8 шт или 2 кг</t>
  </si>
  <si>
    <t>4 луковицы (2 кг)</t>
  </si>
  <si>
    <t>600 гр (3 вида по 200 гр) по 350-550 р за 1 кг</t>
  </si>
  <si>
    <t>2 связки (6 кг)</t>
  </si>
  <si>
    <t>0.8</t>
  </si>
  <si>
    <t>2 шт по 0,8 кг</t>
  </si>
  <si>
    <t>Количество (шт или кг)</t>
  </si>
  <si>
    <t>1 уп (0,5 кг)</t>
  </si>
  <si>
    <t>1 шт (0,4 кг)</t>
  </si>
  <si>
    <t>1 бут (л)</t>
  </si>
  <si>
    <t>350-450</t>
  </si>
  <si>
    <t>Рыбные (шпроты)</t>
  </si>
  <si>
    <t>1 б (0,8 кг)</t>
  </si>
  <si>
    <t>Уксус столовый</t>
  </si>
  <si>
    <t>1 б (1 л)</t>
  </si>
  <si>
    <t>Горчица традиционная</t>
  </si>
  <si>
    <t>1 тюбик (0,2 кг)</t>
  </si>
  <si>
    <t>1 уп (0,015 кг)</t>
  </si>
  <si>
    <t>0,3 кг</t>
  </si>
  <si>
    <t>210-450 за кг</t>
  </si>
  <si>
    <t>Для какого блюда</t>
  </si>
  <si>
    <t>фруктовое ассорти</t>
  </si>
  <si>
    <t>для салатов, бутербродов</t>
  </si>
  <si>
    <t>для салатов и бутербродов со шпротами</t>
  </si>
  <si>
    <t>для салатов</t>
  </si>
  <si>
    <t>для заправки салатов</t>
  </si>
  <si>
    <t>главное блюдо</t>
  </si>
  <si>
    <t>для салатов и нарезки</t>
  </si>
  <si>
    <t>для крабового салата</t>
  </si>
  <si>
    <t>для нарезки</t>
  </si>
  <si>
    <t>салат оливье</t>
  </si>
  <si>
    <t>крабовый салат</t>
  </si>
  <si>
    <t>Свинина (окорок)</t>
  </si>
  <si>
    <t>запеченный в фольге, для нарезки</t>
  </si>
  <si>
    <t>салат оливье и гарнир для запеченного лосося</t>
  </si>
  <si>
    <t>в салаты и к гарниру</t>
  </si>
  <si>
    <t>в оливье и к гарниру</t>
  </si>
  <si>
    <t>в оливье</t>
  </si>
  <si>
    <t>для бутербродов</t>
  </si>
  <si>
    <t>для запеченного мяса</t>
  </si>
  <si>
    <t>для салата "нежность"</t>
  </si>
  <si>
    <t>для нарезки и в салат "Нежность"</t>
  </si>
  <si>
    <t>https://www.russianfood.com/recipes/recipe.php?rid=138064</t>
  </si>
  <si>
    <t>Салат "Нежность"</t>
  </si>
  <si>
    <t>для украшения гарнира</t>
  </si>
  <si>
    <t>Лосось (филе на коже)</t>
  </si>
  <si>
    <t>для алкогольных коктейлей и выпечки</t>
  </si>
  <si>
    <t>в крабовый салат и к гарниру</t>
  </si>
  <si>
    <t>Красная икра лососевая</t>
  </si>
  <si>
    <t>Салат оливье</t>
  </si>
  <si>
    <t>Крабовый с огурцом и сухариками</t>
  </si>
  <si>
    <t>Сухарики "Кириешки"</t>
  </si>
  <si>
    <t>для маринада свиного окорока</t>
  </si>
  <si>
    <t>Нарезка</t>
  </si>
  <si>
    <t>колбаса, ветчина, запеченная в фольге свинина, два вида сыра</t>
  </si>
  <si>
    <t>для соуса к рыбе и для бутербродов</t>
  </si>
  <si>
    <t>Сливочное масло</t>
  </si>
  <si>
    <t>сок для соуса к рыбе</t>
  </si>
  <si>
    <t>Масло</t>
  </si>
  <si>
    <t>Подсолнечное (можно оливковое, но оно будет дороже)</t>
  </si>
  <si>
    <t>для маринования лука на гарнир</t>
  </si>
  <si>
    <t>для смазки противня и для маринада (для свиного окорока, запеченного в фольге)</t>
  </si>
  <si>
    <t>для нарезки и бутербродов</t>
  </si>
  <si>
    <t>для соуса к рыбе</t>
  </si>
  <si>
    <t>Печенье, вафли, зефир, щербет</t>
  </si>
  <si>
    <t>Скатерть одноразовая</t>
  </si>
  <si>
    <t>Салфетки бумажные</t>
  </si>
  <si>
    <t>Главное блюдо - запеченный лосось</t>
  </si>
  <si>
    <t>Гарнир к красной рыбе</t>
  </si>
  <si>
    <t>запеченный картофель + маринованный лук, лимон для украшения, горошек или кукуруза, листья салата</t>
  </si>
  <si>
    <t>Соус к красной рыбе</t>
  </si>
  <si>
    <t>https://povar.ru/recipes/sous_dlya_lososya-59421.html</t>
  </si>
  <si>
    <t>Бутерброды с икрой</t>
  </si>
  <si>
    <t>Бутерброды со шпротами, маслом и огурцом</t>
  </si>
  <si>
    <t>плюс охота сырные шарики и рулетики с чесночно-сырной начинкой</t>
  </si>
  <si>
    <t>Покупные сладости</t>
  </si>
  <si>
    <t>Фруктовое ассорти</t>
  </si>
  <si>
    <t>нарезанные бананы, апельсины, груша и яблоки + дольки мандаринов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</si>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</sst>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[$₽-419]"/>
  </numFmts>
  <fonts count="7" x14ac:knownFonts="1">
    <font>
      <sz val="11"/>
      <name val="Trebuchet MS"/>
      <family val="2"/>
      <scheme val="minor"/>
    </font>
    <font>
      <sz val="8"/>
      <name val="Arial"/>
      <family val="2"/>
    </font>
    <font>
      <sz val="24"/>
      <color theme="8"/>
      <name val="Trebuchet MS"/>
      <family val="2"/>
      <scheme val="major"/>
    </font>
    <font>
      <sz val="11"/>
      <color theme="8" tint="-0.24994659260841701"/>
      <name val="Trebuchet MS"/>
      <family val="2"/>
      <scheme val="minor"/>
    </font>
    <font>
      <sz val="11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>
      <alignment vertical="center" wrapText="1"/>
    </xf>
    <xf numFmtId="1" fontId="4" fillId="0" borderId="0" applyFont="0" applyFill="0" applyBorder="0" applyProtection="0">
      <alignment horizontal="right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left" vertical="center"/>
    </xf>
    <xf numFmtId="14" fontId="3" fillId="0" borderId="0" applyFill="0" applyProtection="0">
      <alignment horizontal="left" vertical="center" indent="2"/>
    </xf>
    <xf numFmtId="0" fontId="5" fillId="0" borderId="0" applyNumberFormat="0" applyFill="0" applyAlignment="0" applyProtection="0"/>
    <xf numFmtId="0" fontId="6" fillId="0" borderId="0" applyNumberFormat="0" applyFill="0" applyAlignment="0" applyProtection="0"/>
  </cellStyleXfs>
  <cellXfs count="11">
    <xf numFmtId="0" fontId="0" fillId="0" borderId="0" xfId="0">
      <alignment vertical="center" wrapText="1"/>
    </xf>
    <xf numFmtId="0" fontId="0" fillId="0" borderId="0" xfId="0" applyFont="1" applyFill="1" applyBorder="1">
      <alignment vertical="center" wrapText="1"/>
    </xf>
    <xf numFmtId="14" fontId="3" fillId="0" borderId="0" xfId="4">
      <alignment horizontal="left" vertical="center" indent="2"/>
    </xf>
    <xf numFmtId="0" fontId="0" fillId="0" borderId="0" xfId="0" applyAlignment="1">
      <alignment vertical="center" wrapText="1"/>
    </xf>
    <xf numFmtId="1" fontId="0" fillId="0" borderId="0" xfId="1" applyFont="1" applyFill="1" applyBorder="1" applyAlignment="1">
      <alignment horizontal="right" vertical="center"/>
    </xf>
    <xf numFmtId="164" fontId="0" fillId="0" borderId="0" xfId="2" applyFont="1" applyFill="1" applyBorder="1" applyAlignment="1">
      <alignment horizontal="right" vertical="center"/>
    </xf>
    <xf numFmtId="164" fontId="0" fillId="0" borderId="0" xfId="0" applyNumberFormat="1" applyAlignment="1">
      <alignment vertical="center" wrapText="1"/>
    </xf>
    <xf numFmtId="14" fontId="3" fillId="0" borderId="0" xfId="4">
      <alignment horizontal="left" vertical="center" indent="2"/>
    </xf>
    <xf numFmtId="14" fontId="3" fillId="0" borderId="0" xfId="4">
      <alignment horizontal="left" vertical="center" indent="2"/>
    </xf>
    <xf numFmtId="0" fontId="2" fillId="0" borderId="0" xfId="3" applyAlignment="1">
      <alignment horizontal="center" vertical="center"/>
    </xf>
    <xf numFmtId="1" fontId="4" fillId="0" borderId="0" xfId="1" applyFont="1" applyFill="1" applyBorder="1" applyAlignment="1">
      <alignment horizontal="right" vertical="center" wrapText="1"/>
    </xf>
  </cellXfs>
  <cellStyles count="7">
    <cellStyle name="Денежный" xfId="2" builtinId="4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Название" xfId="3" builtinId="15" customBuiltin="1"/>
    <cellStyle name="Обычный" xfId="0" builtinId="0" customBuiltin="1"/>
    <cellStyle name="Финансовый" xfId="1" builtinId="3" customBuiltin="1"/>
  </cellStyles>
  <dxfs count="20">
    <dxf>
      <numFmt numFmtId="164" formatCode="#,##0.00\ [$₽-419]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>
          <bgColor theme="5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5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color theme="0"/>
      </font>
      <fill>
        <patternFill>
          <bgColor theme="8" tint="-0.24994659260841701"/>
        </patternFill>
      </fill>
      <border>
        <top style="medium">
          <color theme="0"/>
        </top>
      </border>
    </dxf>
    <dxf>
      <font>
        <color theme="0"/>
      </font>
      <fill>
        <patternFill>
          <bgColor theme="8" tint="-0.24994659260841701"/>
        </patternFill>
      </fill>
      <border>
        <top style="thick">
          <color theme="0"/>
        </top>
        <bottom/>
      </border>
    </dxf>
    <dxf>
      <font>
        <color theme="1" tint="0.24994659260841701"/>
      </font>
    </dxf>
  </dxfs>
  <tableStyles count="1" defaultTableStyle="Список покупок" defaultPivotStyle="PivotStyleLight16">
    <tableStyle name="Список покупок" pivot="0" count="5" xr9:uid="{00000000-0011-0000-FFFF-FFFF00000000}">
      <tableStyleElement type="wholeTable" dxfId="19"/>
      <tableStyleElement type="headerRow" dxfId="18"/>
      <tableStyleElement type="totalRow" dxfId="17"/>
      <tableStyleElement type="firstRowStripe" dxfId="16"/>
      <tableStyleElement type="secondRow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DF6A57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AECC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ocery%20Lis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cery List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Список_покупок" displayName="Список_покупок" ref="B3:H49" totalsRowCount="1" totalsRowDxfId="14">
  <autoFilter ref="B3:H48" xr:uid="{00000000-0009-0000-0100-000001000000}"/>
  <tableColumns count="7">
    <tableColumn id="1" xr3:uid="{00000000-0010-0000-0000-000001000000}" name="Куплено?" dataDxfId="13" totalsRowDxfId="6"/>
    <tableColumn id="2" xr3:uid="{00000000-0010-0000-0000-000002000000}" name="Название" dataDxfId="12" totalsRowDxfId="5"/>
    <tableColumn id="5" xr3:uid="{00000000-0010-0000-0000-000005000000}" name="Категория" dataDxfId="11" totalsRowDxfId="4"/>
    <tableColumn id="4" xr3:uid="{E25A6FC2-5CEC-4412-A8E4-2E40829B658F}" name="Для какого блюда" dataDxfId="10" totalsRowDxfId="3"/>
    <tableColumn id="3" xr3:uid="{00000000-0010-0000-0000-000003000000}" name="Количество (шт или кг)" dataDxfId="9" totalsRowDxfId="2"/>
    <tableColumn id="7" xr3:uid="{00000000-0010-0000-0000-000007000000}" name="Цена за 1 ед" dataDxfId="8" totalsRowDxfId="1"/>
    <tableColumn id="10" xr3:uid="{00000000-0010-0000-0000-00000A000000}" name="Итоговая стоимость" totalsRowFunction="sum" dataDxfId="7" totalsRowDxfId="0">
      <calculatedColumnFormula>IFERROR(SUM(Список_покупок[Количество (шт или кг)]*Список_покупок[Цена за 1 ед]), "")</calculatedColumnFormula>
    </tableColumn>
  </tableColumns>
  <tableStyleInfo name="Список покупок" showFirstColumn="0" showLastColumn="0" showRowStripes="1" showColumnStripes="0"/>
  <extLst>
    <ext xmlns:x14="http://schemas.microsoft.com/office/spreadsheetml/2009/9/main" uri="{504A1905-F514-4f6f-8877-14C23A59335A}">
      <x14:table altTextSummary="В этой таблице можно указывать дату, статус покупок, название, категорию и количество продуктов, а также цены. Итоговая стоимость рассчитывается автоматически.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Foundry">
  <a:themeElements>
    <a:clrScheme name="Grocery List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BC333A"/>
      </a:accent1>
      <a:accent2>
        <a:srgbClr val="9CC4D0"/>
      </a:accent2>
      <a:accent3>
        <a:srgbClr val="B2D58F"/>
      </a:accent3>
      <a:accent4>
        <a:srgbClr val="FADA7A"/>
      </a:accent4>
      <a:accent5>
        <a:srgbClr val="9D763D"/>
      </a:accent5>
      <a:accent6>
        <a:srgbClr val="8E736A"/>
      </a:accent6>
      <a:hlink>
        <a:srgbClr val="A599AE"/>
      </a:hlink>
      <a:folHlink>
        <a:srgbClr val="80758A"/>
      </a:folHlink>
    </a:clrScheme>
    <a:fontScheme name="Monthly Family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B1:K49"/>
  <sheetViews>
    <sheetView showGridLines="0" tabSelected="1" topLeftCell="A42" workbookViewId="0">
      <selection activeCell="G50" sqref="G50"/>
    </sheetView>
  </sheetViews>
  <sheetFormatPr defaultRowHeight="30" customHeight="1" x14ac:dyDescent="0.35"/>
  <cols>
    <col min="1" max="1" width="2.58203125" customWidth="1"/>
    <col min="2" max="2" width="11.58203125" customWidth="1"/>
    <col min="3" max="3" width="21.08203125" customWidth="1"/>
    <col min="4" max="5" width="22.08203125" customWidth="1"/>
    <col min="6" max="6" width="16.25" customWidth="1"/>
    <col min="7" max="7" width="11.58203125" customWidth="1"/>
    <col min="8" max="8" width="21.75" customWidth="1"/>
    <col min="9" max="9" width="6.33203125" customWidth="1"/>
    <col min="10" max="10" width="28" customWidth="1"/>
    <col min="11" max="11" width="49.9140625" customWidth="1"/>
  </cols>
  <sheetData>
    <row r="1" spans="2:11" ht="52.5" customHeight="1" x14ac:dyDescent="0.35">
      <c r="B1" s="9" t="s">
        <v>58</v>
      </c>
      <c r="C1" s="9"/>
      <c r="D1" s="9"/>
      <c r="E1" s="9"/>
      <c r="F1" s="9"/>
      <c r="G1" s="9"/>
      <c r="H1" s="9"/>
      <c r="J1" t="s">
        <v>113</v>
      </c>
      <c r="K1" t="s">
        <v>114</v>
      </c>
    </row>
    <row r="2" spans="2:11" ht="35.15" customHeight="1" x14ac:dyDescent="0.35">
      <c r="B2" s="8" t="s">
        <v>0</v>
      </c>
      <c r="C2" s="8"/>
      <c r="D2" s="2"/>
      <c r="E2" s="7"/>
      <c r="J2" t="s">
        <v>132</v>
      </c>
    </row>
    <row r="3" spans="2:11" ht="37" customHeight="1" x14ac:dyDescent="0.35">
      <c r="B3" s="1" t="s">
        <v>1</v>
      </c>
      <c r="C3" s="1" t="s">
        <v>2</v>
      </c>
      <c r="D3" s="1" t="s">
        <v>11</v>
      </c>
      <c r="E3" s="1" t="s">
        <v>80</v>
      </c>
      <c r="F3" s="1" t="s">
        <v>66</v>
      </c>
      <c r="G3" s="1" t="s">
        <v>59</v>
      </c>
      <c r="H3" s="1" t="s">
        <v>16</v>
      </c>
      <c r="J3" t="s">
        <v>133</v>
      </c>
    </row>
    <row r="4" spans="2:11" ht="30" customHeight="1" x14ac:dyDescent="0.35">
      <c r="B4" s="3"/>
      <c r="C4" s="3" t="s">
        <v>3</v>
      </c>
      <c r="D4" s="3" t="s">
        <v>18</v>
      </c>
      <c r="E4" s="3" t="s">
        <v>81</v>
      </c>
      <c r="F4" s="4">
        <v>2</v>
      </c>
      <c r="G4" s="5">
        <v>25</v>
      </c>
      <c r="H4" s="5">
        <f>IFERROR(SUM(Список_покупок[Количество (шт или кг)]*Список_покупок[Цена за 1 ед]), "")</f>
        <v>50</v>
      </c>
      <c r="J4" t="s">
        <v>103</v>
      </c>
      <c r="K4" t="s">
        <v>102</v>
      </c>
    </row>
    <row r="5" spans="2:11" ht="30" customHeight="1" x14ac:dyDescent="0.35">
      <c r="B5" s="3"/>
      <c r="C5" s="3" t="s">
        <v>50</v>
      </c>
      <c r="D5" s="3" t="s">
        <v>18</v>
      </c>
      <c r="E5" s="3" t="s">
        <v>117</v>
      </c>
      <c r="F5" s="4">
        <v>1</v>
      </c>
      <c r="G5" s="5">
        <v>30</v>
      </c>
      <c r="H5" s="5">
        <f>IFERROR(SUM(Список_покупок[Количество (шт или кг)]*Список_покупок[Цена за 1 ед]), "")</f>
        <v>30</v>
      </c>
      <c r="J5" t="s">
        <v>109</v>
      </c>
    </row>
    <row r="6" spans="2:11" ht="30" customHeight="1" x14ac:dyDescent="0.35">
      <c r="B6" s="3"/>
      <c r="C6" s="3" t="s">
        <v>17</v>
      </c>
      <c r="D6" s="3" t="s">
        <v>18</v>
      </c>
      <c r="E6" s="3" t="s">
        <v>81</v>
      </c>
      <c r="F6" s="4">
        <v>12</v>
      </c>
      <c r="G6" s="5">
        <v>80</v>
      </c>
      <c r="H6" s="5">
        <v>80</v>
      </c>
      <c r="J6" t="s">
        <v>110</v>
      </c>
    </row>
    <row r="7" spans="2:11" ht="30" customHeight="1" x14ac:dyDescent="0.35">
      <c r="B7" s="3"/>
      <c r="C7" s="3" t="s">
        <v>25</v>
      </c>
      <c r="D7" s="3" t="s">
        <v>18</v>
      </c>
      <c r="E7" s="3" t="s">
        <v>81</v>
      </c>
      <c r="F7" s="4">
        <v>4</v>
      </c>
      <c r="G7" s="5">
        <v>50</v>
      </c>
      <c r="H7" s="5">
        <f>IFERROR(SUM(Список_покупок[Количество (шт или кг)]*Список_покупок[Цена за 1 ед]), "")</f>
        <v>200</v>
      </c>
      <c r="J7" t="s">
        <v>127</v>
      </c>
    </row>
    <row r="8" spans="2:11" ht="30" customHeight="1" x14ac:dyDescent="0.35">
      <c r="B8" s="3"/>
      <c r="C8" s="3" t="s">
        <v>4</v>
      </c>
      <c r="D8" s="3" t="s">
        <v>18</v>
      </c>
      <c r="E8" s="3" t="s">
        <v>81</v>
      </c>
      <c r="F8" s="4" t="s">
        <v>60</v>
      </c>
      <c r="G8" s="5">
        <v>60</v>
      </c>
      <c r="H8" s="5">
        <v>120</v>
      </c>
      <c r="J8" t="s">
        <v>128</v>
      </c>
      <c r="K8" t="s">
        <v>129</v>
      </c>
    </row>
    <row r="9" spans="2:11" ht="30" customHeight="1" x14ac:dyDescent="0.35">
      <c r="B9" s="3"/>
      <c r="C9" s="3" t="s">
        <v>21</v>
      </c>
      <c r="D9" s="3" t="s">
        <v>19</v>
      </c>
      <c r="E9" s="3" t="s">
        <v>104</v>
      </c>
      <c r="F9" s="4">
        <v>1</v>
      </c>
      <c r="G9" s="5">
        <v>45</v>
      </c>
      <c r="H9" s="5">
        <v>90</v>
      </c>
      <c r="J9" t="s">
        <v>130</v>
      </c>
      <c r="K9" t="s">
        <v>131</v>
      </c>
    </row>
    <row r="10" spans="2:11" ht="30" customHeight="1" x14ac:dyDescent="0.35">
      <c r="B10" s="3"/>
      <c r="C10" s="3" t="s">
        <v>20</v>
      </c>
      <c r="D10" s="3" t="s">
        <v>19</v>
      </c>
      <c r="E10" s="3" t="s">
        <v>82</v>
      </c>
      <c r="F10" s="4">
        <v>1</v>
      </c>
      <c r="G10" s="5">
        <v>45</v>
      </c>
      <c r="H10" s="5">
        <v>45</v>
      </c>
      <c r="J10" t="s">
        <v>136</v>
      </c>
      <c r="K10" t="s">
        <v>137</v>
      </c>
    </row>
    <row r="11" spans="2:11" ht="30" customHeight="1" x14ac:dyDescent="0.35">
      <c r="B11" s="3"/>
      <c r="C11" s="3" t="s">
        <v>56</v>
      </c>
      <c r="D11" s="3" t="s">
        <v>19</v>
      </c>
      <c r="E11" s="3" t="s">
        <v>99</v>
      </c>
      <c r="F11" s="4">
        <v>3</v>
      </c>
      <c r="G11" s="5">
        <v>8</v>
      </c>
      <c r="H11" s="5">
        <v>24</v>
      </c>
      <c r="J11" t="s">
        <v>135</v>
      </c>
    </row>
    <row r="12" spans="2:11" ht="30" customHeight="1" x14ac:dyDescent="0.35">
      <c r="B12" s="3"/>
      <c r="C12" s="3" t="s">
        <v>57</v>
      </c>
      <c r="D12" s="3" t="s">
        <v>22</v>
      </c>
      <c r="E12" s="3" t="s">
        <v>95</v>
      </c>
      <c r="F12" s="4" t="s">
        <v>61</v>
      </c>
      <c r="G12" s="5">
        <v>25</v>
      </c>
      <c r="H12" s="5">
        <v>50</v>
      </c>
      <c r="J12" t="s">
        <v>134</v>
      </c>
    </row>
    <row r="13" spans="2:11" ht="41" customHeight="1" x14ac:dyDescent="0.35">
      <c r="B13" s="3"/>
      <c r="C13" s="3" t="s">
        <v>23</v>
      </c>
      <c r="D13" s="3" t="s">
        <v>22</v>
      </c>
      <c r="E13" s="3" t="s">
        <v>83</v>
      </c>
      <c r="F13" s="4">
        <v>3</v>
      </c>
      <c r="G13" s="5">
        <v>20</v>
      </c>
      <c r="H13" s="5">
        <v>90</v>
      </c>
    </row>
    <row r="14" spans="2:11" ht="30" customHeight="1" x14ac:dyDescent="0.35">
      <c r="B14" s="3"/>
      <c r="C14" s="3" t="s">
        <v>24</v>
      </c>
      <c r="D14" s="3" t="s">
        <v>22</v>
      </c>
      <c r="E14" s="3" t="s">
        <v>94</v>
      </c>
      <c r="F14" s="4" t="s">
        <v>63</v>
      </c>
      <c r="G14" s="5">
        <v>60</v>
      </c>
      <c r="H14" s="5">
        <v>120</v>
      </c>
    </row>
    <row r="15" spans="2:11" ht="41.5" customHeight="1" x14ac:dyDescent="0.35">
      <c r="B15" s="3"/>
      <c r="C15" s="3" t="s">
        <v>5</v>
      </c>
      <c r="D15" s="3" t="s">
        <v>12</v>
      </c>
      <c r="E15" s="3" t="s">
        <v>101</v>
      </c>
      <c r="F15" s="10" t="s">
        <v>62</v>
      </c>
      <c r="G15" s="5"/>
      <c r="H15" s="5">
        <v>250</v>
      </c>
    </row>
    <row r="16" spans="2:11" ht="30" customHeight="1" x14ac:dyDescent="0.35">
      <c r="B16" s="3"/>
      <c r="C16" s="3" t="s">
        <v>6</v>
      </c>
      <c r="D16" s="3" t="s">
        <v>12</v>
      </c>
      <c r="E16" s="3" t="s">
        <v>84</v>
      </c>
      <c r="F16" s="4">
        <v>3</v>
      </c>
      <c r="G16" s="5">
        <v>65</v>
      </c>
      <c r="H16" s="5">
        <v>195</v>
      </c>
    </row>
    <row r="17" spans="2:8" ht="30" customHeight="1" x14ac:dyDescent="0.35">
      <c r="B17" s="3"/>
      <c r="C17" s="3" t="s">
        <v>116</v>
      </c>
      <c r="D17" s="3" t="s">
        <v>12</v>
      </c>
      <c r="E17" s="3" t="s">
        <v>115</v>
      </c>
      <c r="F17" s="4">
        <v>1</v>
      </c>
      <c r="G17" s="5">
        <v>110</v>
      </c>
      <c r="H17" s="5">
        <v>110</v>
      </c>
    </row>
    <row r="18" spans="2:8" ht="30" customHeight="1" x14ac:dyDescent="0.35">
      <c r="B18" s="3"/>
      <c r="C18" s="3" t="s">
        <v>55</v>
      </c>
      <c r="D18" s="3" t="s">
        <v>12</v>
      </c>
      <c r="E18" s="3" t="s">
        <v>85</v>
      </c>
      <c r="F18" s="4" t="s">
        <v>65</v>
      </c>
      <c r="G18" s="5">
        <v>95</v>
      </c>
      <c r="H18" s="5">
        <v>190</v>
      </c>
    </row>
    <row r="19" spans="2:8" ht="30" customHeight="1" x14ac:dyDescent="0.35">
      <c r="B19" s="3"/>
      <c r="C19" s="3" t="s">
        <v>92</v>
      </c>
      <c r="D19" s="3" t="s">
        <v>13</v>
      </c>
      <c r="E19" s="3" t="s">
        <v>93</v>
      </c>
      <c r="F19" s="4">
        <v>0.8</v>
      </c>
      <c r="G19" s="5">
        <v>350</v>
      </c>
      <c r="H19" s="5">
        <f>Список_покупок[[#This Row],[Цена за 1 ед]]*Список_покупок[[#This Row],[Количество (шт или кг)]]</f>
        <v>280</v>
      </c>
    </row>
    <row r="20" spans="2:8" ht="30" customHeight="1" x14ac:dyDescent="0.35">
      <c r="B20" s="3"/>
      <c r="C20" s="3" t="s">
        <v>26</v>
      </c>
      <c r="D20" s="3" t="s">
        <v>13</v>
      </c>
      <c r="E20" s="3" t="s">
        <v>100</v>
      </c>
      <c r="F20" s="4" t="s">
        <v>64</v>
      </c>
      <c r="G20" s="5">
        <v>250</v>
      </c>
      <c r="H20" s="5">
        <v>200</v>
      </c>
    </row>
    <row r="21" spans="2:8" ht="30" customHeight="1" x14ac:dyDescent="0.35">
      <c r="B21" s="3"/>
      <c r="C21" s="3" t="s">
        <v>7</v>
      </c>
      <c r="D21" s="3" t="s">
        <v>13</v>
      </c>
      <c r="E21" s="3" t="s">
        <v>87</v>
      </c>
      <c r="F21" s="4" t="s">
        <v>68</v>
      </c>
      <c r="G21" s="5">
        <v>130</v>
      </c>
      <c r="H21" s="5">
        <v>130</v>
      </c>
    </row>
    <row r="22" spans="2:8" ht="30" customHeight="1" x14ac:dyDescent="0.35">
      <c r="B22" s="3"/>
      <c r="C22" s="3" t="s">
        <v>37</v>
      </c>
      <c r="D22" s="3" t="s">
        <v>36</v>
      </c>
      <c r="E22" s="3" t="s">
        <v>91</v>
      </c>
      <c r="F22" s="4" t="s">
        <v>67</v>
      </c>
      <c r="G22" s="5">
        <v>240</v>
      </c>
      <c r="H22" s="5">
        <v>240</v>
      </c>
    </row>
    <row r="23" spans="2:8" ht="30" customHeight="1" x14ac:dyDescent="0.35">
      <c r="B23" s="3"/>
      <c r="C23" s="3" t="s">
        <v>105</v>
      </c>
      <c r="D23" s="3" t="s">
        <v>36</v>
      </c>
      <c r="E23" s="3" t="s">
        <v>86</v>
      </c>
      <c r="F23" s="4">
        <v>1</v>
      </c>
      <c r="G23" s="5">
        <v>1900</v>
      </c>
      <c r="H23" s="5">
        <f>IFERROR(SUM(Список_покупок[Количество (шт или кг)]*Список_покупок[Цена за 1 ед]), "")</f>
        <v>1900</v>
      </c>
    </row>
    <row r="24" spans="2:8" ht="30" customHeight="1" x14ac:dyDescent="0.35">
      <c r="B24" s="3"/>
      <c r="C24" s="3" t="s">
        <v>52</v>
      </c>
      <c r="D24" s="3" t="s">
        <v>51</v>
      </c>
      <c r="E24" s="3" t="s">
        <v>89</v>
      </c>
      <c r="F24" s="4" t="s">
        <v>54</v>
      </c>
      <c r="G24" s="5">
        <v>140</v>
      </c>
      <c r="H24" s="5">
        <v>140</v>
      </c>
    </row>
    <row r="25" spans="2:8" ht="30" customHeight="1" x14ac:dyDescent="0.35">
      <c r="B25" s="3"/>
      <c r="C25" s="3" t="s">
        <v>53</v>
      </c>
      <c r="D25" s="3" t="s">
        <v>51</v>
      </c>
      <c r="E25" s="3" t="s">
        <v>90</v>
      </c>
      <c r="F25" s="4" t="s">
        <v>54</v>
      </c>
      <c r="G25" s="5">
        <v>120</v>
      </c>
      <c r="H25" s="5">
        <v>120</v>
      </c>
    </row>
    <row r="26" spans="2:8" ht="30" customHeight="1" x14ac:dyDescent="0.35">
      <c r="B26" s="3"/>
      <c r="C26" s="3" t="s">
        <v>8</v>
      </c>
      <c r="D26" s="3" t="s">
        <v>14</v>
      </c>
      <c r="E26" s="3"/>
      <c r="F26" s="4" t="s">
        <v>30</v>
      </c>
      <c r="G26" s="5">
        <v>99</v>
      </c>
      <c r="H26" s="5">
        <v>198</v>
      </c>
    </row>
    <row r="27" spans="2:8" ht="30" customHeight="1" x14ac:dyDescent="0.35">
      <c r="B27" s="3"/>
      <c r="C27" s="3" t="s">
        <v>48</v>
      </c>
      <c r="D27" s="3" t="s">
        <v>14</v>
      </c>
      <c r="E27" s="3"/>
      <c r="F27" s="4" t="s">
        <v>49</v>
      </c>
      <c r="G27" s="5">
        <v>90</v>
      </c>
      <c r="H27" s="5">
        <v>90</v>
      </c>
    </row>
    <row r="28" spans="2:8" ht="30" customHeight="1" x14ac:dyDescent="0.35">
      <c r="B28" s="3"/>
      <c r="C28" s="3" t="s">
        <v>27</v>
      </c>
      <c r="D28" s="3" t="s">
        <v>14</v>
      </c>
      <c r="E28" s="3" t="s">
        <v>106</v>
      </c>
      <c r="F28" s="4" t="s">
        <v>69</v>
      </c>
      <c r="G28" s="5">
        <v>500</v>
      </c>
      <c r="H28" s="5">
        <v>500</v>
      </c>
    </row>
    <row r="29" spans="2:8" ht="30" customHeight="1" x14ac:dyDescent="0.35">
      <c r="B29" s="3"/>
      <c r="C29" s="3" t="s">
        <v>29</v>
      </c>
      <c r="D29" s="3" t="s">
        <v>14</v>
      </c>
      <c r="E29" s="3"/>
      <c r="F29" s="4" t="s">
        <v>32</v>
      </c>
      <c r="G29" s="5" t="s">
        <v>70</v>
      </c>
      <c r="H29" s="5">
        <v>800</v>
      </c>
    </row>
    <row r="30" spans="2:8" ht="30" customHeight="1" x14ac:dyDescent="0.35">
      <c r="B30" s="3"/>
      <c r="C30" s="3" t="s">
        <v>28</v>
      </c>
      <c r="D30" s="3" t="s">
        <v>14</v>
      </c>
      <c r="E30" s="3"/>
      <c r="F30" s="4" t="s">
        <v>31</v>
      </c>
      <c r="G30" s="5">
        <v>45</v>
      </c>
      <c r="H30" s="5">
        <v>45</v>
      </c>
    </row>
    <row r="31" spans="2:8" ht="30" customHeight="1" x14ac:dyDescent="0.35">
      <c r="B31" s="3"/>
      <c r="C31" s="3" t="s">
        <v>33</v>
      </c>
      <c r="D31" s="3" t="s">
        <v>9</v>
      </c>
      <c r="E31" s="3" t="s">
        <v>107</v>
      </c>
      <c r="F31" s="4">
        <v>2</v>
      </c>
      <c r="G31" s="5">
        <v>55</v>
      </c>
      <c r="H31" s="5">
        <f>IFERROR(SUM(Список_покупок[Количество (шт или кг)]*Список_покупок[Цена за 1 ед]), "")</f>
        <v>110</v>
      </c>
    </row>
    <row r="32" spans="2:8" ht="30" customHeight="1" x14ac:dyDescent="0.35">
      <c r="B32" s="3"/>
      <c r="C32" s="3" t="s">
        <v>34</v>
      </c>
      <c r="D32" s="3" t="s">
        <v>9</v>
      </c>
      <c r="E32" s="3" t="s">
        <v>96</v>
      </c>
      <c r="F32" s="4">
        <v>2</v>
      </c>
      <c r="G32" s="5">
        <v>55</v>
      </c>
      <c r="H32" s="5">
        <f>IFERROR(SUM(Список_покупок[Количество (шт или кг)]*Список_покупок[Цена за 1 ед]), "")</f>
        <v>110</v>
      </c>
    </row>
    <row r="33" spans="2:8" ht="30" customHeight="1" x14ac:dyDescent="0.35">
      <c r="B33" s="3" t="s">
        <v>138</v>
      </c>
      <c r="C33" s="3" t="s">
        <v>35</v>
      </c>
      <c r="D33" s="3" t="s">
        <v>9</v>
      </c>
      <c r="E33" s="3" t="s">
        <v>97</v>
      </c>
      <c r="F33" s="4" t="s">
        <v>72</v>
      </c>
      <c r="G33" s="5">
        <v>90</v>
      </c>
      <c r="H33" s="5">
        <v>90</v>
      </c>
    </row>
    <row r="34" spans="2:8" ht="30" customHeight="1" x14ac:dyDescent="0.35">
      <c r="B34" s="3"/>
      <c r="C34" s="3" t="s">
        <v>71</v>
      </c>
      <c r="D34" s="3" t="s">
        <v>9</v>
      </c>
      <c r="E34" s="3" t="s">
        <v>98</v>
      </c>
      <c r="F34" s="4">
        <v>1</v>
      </c>
      <c r="G34" s="5">
        <v>110</v>
      </c>
      <c r="H34" s="5">
        <f>IFERROR(SUM(Список_покупок[Количество (шт или кг)]*Список_покупок[Цена за 1 ед]), "")</f>
        <v>110</v>
      </c>
    </row>
    <row r="35" spans="2:8" ht="30" customHeight="1" x14ac:dyDescent="0.35">
      <c r="B35" s="3" t="s">
        <v>138</v>
      </c>
      <c r="C35" s="3" t="s">
        <v>108</v>
      </c>
      <c r="D35" s="3" t="s">
        <v>9</v>
      </c>
      <c r="E35" s="3" t="s">
        <v>98</v>
      </c>
      <c r="F35" s="4">
        <v>1</v>
      </c>
      <c r="G35" s="5">
        <v>230</v>
      </c>
      <c r="H35" s="5">
        <f>IFERROR(SUM(Список_покупок[Количество (шт или кг)]*Список_покупок[Цена за 1 ед]), "")</f>
        <v>230</v>
      </c>
    </row>
    <row r="36" spans="2:8" ht="30" customHeight="1" x14ac:dyDescent="0.35">
      <c r="B36" s="3" t="s">
        <v>138</v>
      </c>
      <c r="C36" s="3" t="s">
        <v>42</v>
      </c>
      <c r="D36" s="3" t="s">
        <v>38</v>
      </c>
      <c r="E36" s="3"/>
      <c r="F36" s="4" t="s">
        <v>77</v>
      </c>
      <c r="G36" s="5">
        <v>40</v>
      </c>
      <c r="H36" s="5">
        <v>40</v>
      </c>
    </row>
    <row r="37" spans="2:8" ht="30" customHeight="1" x14ac:dyDescent="0.35">
      <c r="B37" s="3" t="s">
        <v>138</v>
      </c>
      <c r="C37" s="3" t="s">
        <v>43</v>
      </c>
      <c r="D37" s="3" t="s">
        <v>38</v>
      </c>
      <c r="E37" s="3"/>
      <c r="F37" s="4">
        <v>1</v>
      </c>
      <c r="G37" s="5">
        <v>9</v>
      </c>
      <c r="H37" s="5">
        <f>IFERROR(SUM(Список_покупок[Количество (шт или кг)]*Список_покупок[Цена за 1 ед]), "")</f>
        <v>9</v>
      </c>
    </row>
    <row r="38" spans="2:8" ht="43.5" customHeight="1" x14ac:dyDescent="0.35">
      <c r="B38" s="3" t="s">
        <v>138</v>
      </c>
      <c r="C38" s="3" t="s">
        <v>73</v>
      </c>
      <c r="D38" s="3" t="s">
        <v>38</v>
      </c>
      <c r="E38" s="3" t="s">
        <v>120</v>
      </c>
      <c r="F38" s="4" t="s">
        <v>74</v>
      </c>
      <c r="G38" s="5">
        <v>30</v>
      </c>
      <c r="H38" s="5">
        <v>30</v>
      </c>
    </row>
    <row r="39" spans="2:8" ht="30" customHeight="1" x14ac:dyDescent="0.35">
      <c r="B39" s="3"/>
      <c r="C39" s="3" t="s">
        <v>75</v>
      </c>
      <c r="D39" s="3" t="s">
        <v>38</v>
      </c>
      <c r="E39" s="3" t="s">
        <v>112</v>
      </c>
      <c r="F39" s="4" t="s">
        <v>76</v>
      </c>
      <c r="G39" s="5">
        <v>35</v>
      </c>
      <c r="H39" s="5">
        <v>35</v>
      </c>
    </row>
    <row r="40" spans="2:8" ht="41.5" customHeight="1" x14ac:dyDescent="0.35">
      <c r="B40" s="3"/>
      <c r="C40" s="3" t="s">
        <v>119</v>
      </c>
      <c r="D40" s="3" t="s">
        <v>118</v>
      </c>
      <c r="E40" s="3" t="s">
        <v>121</v>
      </c>
      <c r="F40" s="4">
        <v>1</v>
      </c>
      <c r="G40" s="5">
        <v>90</v>
      </c>
      <c r="H40" s="5">
        <v>90</v>
      </c>
    </row>
    <row r="41" spans="2:8" ht="30" customHeight="1" x14ac:dyDescent="0.35">
      <c r="B41" s="3"/>
      <c r="C41" s="3" t="s">
        <v>41</v>
      </c>
      <c r="D41" s="3" t="s">
        <v>10</v>
      </c>
      <c r="E41" s="3" t="s">
        <v>122</v>
      </c>
      <c r="F41" s="4">
        <v>1</v>
      </c>
      <c r="G41" s="5">
        <v>26</v>
      </c>
      <c r="H41" s="5">
        <f>IFERROR(SUM(Список_покупок[Количество (шт или кг)]*Список_покупок[Цена за 1 ед]), "")</f>
        <v>26</v>
      </c>
    </row>
    <row r="42" spans="2:8" ht="30" customHeight="1" x14ac:dyDescent="0.35">
      <c r="B42" s="3"/>
      <c r="C42" s="3" t="s">
        <v>111</v>
      </c>
      <c r="D42" s="3" t="s">
        <v>10</v>
      </c>
      <c r="E42" s="3" t="s">
        <v>88</v>
      </c>
      <c r="F42" s="4">
        <v>2</v>
      </c>
      <c r="G42" s="5">
        <v>9</v>
      </c>
      <c r="H42" s="5">
        <f>IFERROR(SUM(Список_покупок[Количество (шт или кг)]*Список_покупок[Цена за 1 ед]), "")</f>
        <v>18</v>
      </c>
    </row>
    <row r="43" spans="2:8" ht="30" customHeight="1" x14ac:dyDescent="0.35">
      <c r="B43" s="3"/>
      <c r="C43" s="3" t="s">
        <v>44</v>
      </c>
      <c r="D43" s="3" t="s">
        <v>10</v>
      </c>
      <c r="E43" s="3" t="s">
        <v>98</v>
      </c>
      <c r="F43" s="4">
        <v>2</v>
      </c>
      <c r="G43" s="5">
        <v>35</v>
      </c>
      <c r="H43" s="5">
        <f>IFERROR(SUM(Список_покупок[Количество (шт или кг)]*Список_покупок[Цена за 1 ед]), "")</f>
        <v>70</v>
      </c>
    </row>
    <row r="44" spans="2:8" ht="30" customHeight="1" x14ac:dyDescent="0.35">
      <c r="B44" s="3"/>
      <c r="C44" s="3" t="s">
        <v>45</v>
      </c>
      <c r="D44" s="3" t="s">
        <v>39</v>
      </c>
      <c r="E44" s="3" t="s">
        <v>123</v>
      </c>
      <c r="F44" s="4">
        <v>1</v>
      </c>
      <c r="G44" s="5">
        <v>50</v>
      </c>
      <c r="H44" s="5">
        <v>50</v>
      </c>
    </row>
    <row r="45" spans="2:8" ht="30" customHeight="1" x14ac:dyDescent="0.35">
      <c r="B45" s="3"/>
      <c r="C45" s="3" t="s">
        <v>124</v>
      </c>
      <c r="D45" s="3" t="s">
        <v>40</v>
      </c>
      <c r="E45" s="3"/>
      <c r="F45" s="4">
        <v>1</v>
      </c>
      <c r="G45" s="5">
        <v>300</v>
      </c>
      <c r="H45" s="5">
        <f>Список_покупок[[#This Row],[Цена за 1 ед]]*Список_покупок[[#This Row],[Количество (шт или кг)]]</f>
        <v>300</v>
      </c>
    </row>
    <row r="46" spans="2:8" ht="30" customHeight="1" x14ac:dyDescent="0.35">
      <c r="B46" s="3"/>
      <c r="C46" s="3" t="s">
        <v>46</v>
      </c>
      <c r="D46" s="3" t="s">
        <v>40</v>
      </c>
      <c r="E46" s="3"/>
      <c r="F46" s="4" t="s">
        <v>78</v>
      </c>
      <c r="G46" s="5" t="s">
        <v>79</v>
      </c>
      <c r="H46" s="5">
        <v>100</v>
      </c>
    </row>
    <row r="47" spans="2:8" ht="30" customHeight="1" x14ac:dyDescent="0.35">
      <c r="B47" s="3"/>
      <c r="C47" s="3" t="s">
        <v>125</v>
      </c>
      <c r="D47" s="3" t="s">
        <v>15</v>
      </c>
      <c r="E47" s="3"/>
      <c r="F47" s="4">
        <v>1</v>
      </c>
      <c r="G47" s="5">
        <v>55</v>
      </c>
      <c r="H47" s="5">
        <f>IFERROR(SUM(Список_покупок[Количество (шт или кг)]*Список_покупок[Цена за 1 ед]), "")</f>
        <v>55</v>
      </c>
    </row>
    <row r="48" spans="2:8" ht="30" customHeight="1" x14ac:dyDescent="0.35">
      <c r="B48" s="3"/>
      <c r="C48" s="3" t="s">
        <v>126</v>
      </c>
      <c r="D48" s="3" t="s">
        <v>15</v>
      </c>
      <c r="E48" s="3"/>
      <c r="F48" s="4" t="s">
        <v>47</v>
      </c>
      <c r="G48" s="5">
        <v>40</v>
      </c>
      <c r="H48" s="5">
        <v>40</v>
      </c>
    </row>
    <row r="49" spans="2:8" ht="30" customHeight="1" x14ac:dyDescent="0.35">
      <c r="B49" s="3"/>
      <c r="C49" s="3"/>
      <c r="D49" s="3"/>
      <c r="E49" s="3"/>
      <c r="F49" s="3"/>
      <c r="G49" s="3"/>
      <c r="H49" s="6">
        <f>SUBTOTAL(109,Список_покупок[Итоговая стоимость])</f>
        <v>7800</v>
      </c>
    </row>
  </sheetData>
  <mergeCells count="2">
    <mergeCell ref="B2:C2"/>
    <mergeCell ref="B1:H1"/>
  </mergeCells>
  <phoneticPr fontId="1" type="noConversion"/>
  <dataValidations count="10">
    <dataValidation allowBlank="1" showInputMessage="1" showErrorMessage="1" prompt="С помощью этой таблицы вы можете создать список продуктов с указанием их количества и цен. В столбце &quot;Куплено&quot; отмечайте статус покупки." sqref="A1" xr:uid="{00000000-0002-0000-0000-000000000000}"/>
    <dataValidation allowBlank="1" showInputMessage="1" showErrorMessage="1" prompt="В этой ячейке указывается заголовок листа." sqref="B1" xr:uid="{00000000-0002-0000-0000-000001000000}"/>
    <dataValidation allowBlank="1" showInputMessage="1" showErrorMessage="1" prompt="Введите дату в этой ячейке." sqref="B2 D2:E2" xr:uid="{00000000-0002-0000-0000-000002000000}"/>
    <dataValidation allowBlank="1" showInputMessage="1" showErrorMessage="1" prompt="В этом столбце выберите &quot;Да&quot; или &quot;Нет&quot;, чтобы отметить уже купленные товары. С помощью клавиш ALT+СТРЕЛКА ВНИЗ откройте раскрывающийся список, а затем подтвердите выбор клавишей ВВОД. Записи можно находить с помощью фильтров заголовка." sqref="B3" xr:uid="{00000000-0002-0000-0000-000003000000}"/>
    <dataValidation allowBlank="1" showInputMessage="1" showErrorMessage="1" prompt="В столбце с этим заголовком введите товар." sqref="C3" xr:uid="{00000000-0002-0000-0000-000004000000}"/>
    <dataValidation allowBlank="1" showInputMessage="1" showErrorMessage="1" prompt="В столбце с этим заголовком введите категорию." sqref="D3:E3" xr:uid="{00000000-0002-0000-0000-000005000000}"/>
    <dataValidation allowBlank="1" showInputMessage="1" showErrorMessage="1" prompt="В столбце с этим заголовком введите количество." sqref="F3" xr:uid="{00000000-0002-0000-0000-000006000000}"/>
    <dataValidation allowBlank="1" showInputMessage="1" showErrorMessage="1" prompt="В столбце с этим заголовком введите цену." sqref="G3" xr:uid="{00000000-0002-0000-0000-000007000000}"/>
    <dataValidation allowBlank="1" showInputMessage="1" showErrorMessage="1" prompt="В столбце с этим заголовком итоговая стоимость рассчитывается автоматически." sqref="H3" xr:uid="{00000000-0002-0000-0000-000008000000}"/>
    <dataValidation type="list" errorStyle="warning" allowBlank="1" showInputMessage="1" showErrorMessage="1" error="Выберите в списке &quot;Да&quot; или &quot;Нет&quot;. Нажмите кнопку &quot;Отмена&quot;, а затем с помощью клавиш ALT+СТРЕЛКА ВНИЗ откройте раскрывающийся список и подтвердите выбор клавишей ВВОД." sqref="B4:B48" xr:uid="{00000000-0002-0000-0000-000009000000}">
      <formula1>"Да, Нет"</formula1>
    </dataValidation>
  </dataValidations>
  <printOptions horizontalCentered="1"/>
  <pageMargins left="0.5" right="0.5" top="0.6" bottom="0.6" header="0.5" footer="0.5"/>
  <pageSetup paperSize="9" scale="72" fitToHeight="0" orientation="portrait" r:id="rId1"/>
  <headerFooter differentFirst="1">
    <oddFooter>Page &amp;P of &amp;N</oddFooter>
  </headerFooter>
  <ignoredErrors>
    <ignoredError sqref="H7 H47 H41 H4 H34" emptyCellReferenc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Список покупок</vt:lpstr>
      <vt:lpstr>'Список покупок'!Заголовки_для_печати</vt:lpstr>
      <vt:lpstr>Заголовок_столбца_1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Я</dc:creator>
  <cp:lastModifiedBy>Stiv Miloed</cp:lastModifiedBy>
  <dcterms:created xsi:type="dcterms:W3CDTF">2017-02-13T09:49:55Z</dcterms:created>
  <dcterms:modified xsi:type="dcterms:W3CDTF">2021-12-09T07:55:57Z</dcterms:modified>
</cp:coreProperties>
</file>